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25600" windowHeight="144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<sst xmlns="http://schemas.openxmlformats.org/spreadsheetml/2006/main" count="139" uniqueCount="68">
  <si>
    <t>DAFTAR NILAI MAHASISWA</t>
  </si>
  <si>
    <t>Tahun Ajaran</t>
  </si>
  <si>
    <t>:</t>
  </si>
  <si>
    <t>2022/2023</t>
  </si>
  <si>
    <t>Semester</t>
  </si>
  <si>
    <t>Genap</t>
  </si>
  <si>
    <t>Jenjang Studi</t>
  </si>
  <si>
    <t>S1</t>
  </si>
  <si>
    <t>Program Studi</t>
  </si>
  <si>
    <t>EKONOMI SYARIAH</t>
  </si>
  <si>
    <t>~NSIM</t>
  </si>
  <si>
    <t>NILAI TOTAL YANG DIINPUT TANPA SIMULASI</t>
  </si>
  <si>
    <t>Kelas Kuliah</t>
  </si>
  <si>
    <t>NSIM</t>
  </si>
  <si>
    <t>NILAI TOTAL YANG DIINPUT DENGAN SIMULASI</t>
  </si>
  <si>
    <t>Kode MK</t>
  </si>
  <si>
    <t>ESY209</t>
  </si>
  <si>
    <t>KET</t>
  </si>
  <si>
    <t>~NSIM dan NSIM di bandingkan, yang lebih tinggi dipakai sebagai nilai TOTAL</t>
  </si>
  <si>
    <t>Mata Kuliah</t>
  </si>
  <si>
    <t xml:space="preserve">PEMASARAN INTERNASIONAL </t>
  </si>
  <si>
    <t>No.</t>
  </si>
  <si>
    <t>NIM</t>
  </si>
  <si>
    <t>K</t>
  </si>
  <si>
    <t>Nama Mahasiswa</t>
  </si>
  <si>
    <t>UAS / REMIDI</t>
  </si>
  <si>
    <t>Nilai ANGKA / ESBED</t>
  </si>
  <si>
    <t>INFORMASI TABEL BOBOT NILAI</t>
  </si>
  <si>
    <t>HADIR</t>
  </si>
  <si>
    <t>HARIAN</t>
  </si>
  <si>
    <t>TUGAS</t>
  </si>
  <si>
    <t>PRAKTIKUM</t>
  </si>
  <si>
    <t>MID</t>
  </si>
  <si>
    <t>UAS</t>
  </si>
  <si>
    <t>REMIDI</t>
  </si>
  <si>
    <t>TOTAL</t>
  </si>
  <si>
    <t>NILAI AKHIR</t>
  </si>
  <si>
    <t>BOBOT NILAI</t>
  </si>
  <si>
    <t>RENTANG NILAI</t>
  </si>
  <si>
    <t>PERSENTASE BOBOT (%)</t>
  </si>
  <si>
    <t>HURUF</t>
  </si>
  <si>
    <t>BOBOT</t>
  </si>
  <si>
    <t>DARI</t>
  </si>
  <si>
    <t>SAMPAI</t>
  </si>
  <si>
    <t>SAFRIL D. TOMANGOKO</t>
  </si>
  <si>
    <t xml:space="preserve"> </t>
  </si>
  <si>
    <t xml:space="preserve"> 0</t>
  </si>
  <si>
    <t>A</t>
  </si>
  <si>
    <t>NURMALASAR</t>
  </si>
  <si>
    <t>AB</t>
  </si>
  <si>
    <t>ABDULLAH YAHYA</t>
  </si>
  <si>
    <t>B</t>
  </si>
  <si>
    <t>ABIT SABITA</t>
  </si>
  <si>
    <t>BC</t>
  </si>
  <si>
    <t>AISYAH SALSAFIA PURWANI</t>
  </si>
  <si>
    <t>C</t>
  </si>
  <si>
    <t>ARRIFKI GIANSYAH JARKASIH</t>
  </si>
  <si>
    <t>D</t>
  </si>
  <si>
    <t>AULIA WARDAH APRIANINGRUM</t>
  </si>
  <si>
    <t>E</t>
  </si>
  <si>
    <t>HANA MARIA ULFA</t>
  </si>
  <si>
    <t>HERNYTA SEKAR LARASATI</t>
  </si>
  <si>
    <t>LATIFAH ROKHIM</t>
  </si>
  <si>
    <t>MARYAM SOLEHAH</t>
  </si>
  <si>
    <t>MURSIDAH</t>
  </si>
  <si>
    <t>PRILIA RISTI PUSPITASARI</t>
  </si>
  <si>
    <t>TSANIYA A'IS KARIMAH</t>
  </si>
  <si>
    <t>VINI ALFIANI</t>
  </si>
</sst>
</file>

<file path=xl/styles.xml><?xml version="1.0" encoding="utf-8"?>
<styleSheet xmlns="http://schemas.openxmlformats.org/spreadsheetml/2006/main">
  <numFmts count="16">
    <numFmt numFmtId="5" formatCode="&quot;IDR&quot;#,##0_);\(&quot;IDR&quot;#,##0\)"/>
    <numFmt numFmtId="6" formatCode="&quot;IDR&quot;#,##0_);[Red]\(&quot;IDR&quot;#,##0\)"/>
    <numFmt numFmtId="7" formatCode="&quot;IDR&quot;#,##0.00_);\(&quot;IDR&quot;#,##0.00\)"/>
    <numFmt numFmtId="8" formatCode="&quot;IDR&quot;#,##0.00_);[Red]\(&quot;IDR&quot;#,##0.00\)"/>
    <numFmt numFmtId="42" formatCode="_(&quot;IDR&quot;* #,##0_);_(&quot;IDR&quot;* \(#,##0\);_(&quot;IDR&quot;* &quot;-&quot;_);_(@_)"/>
    <numFmt numFmtId="41" formatCode="_(* #,##0_);_(* \(#,##0\);_(* &quot;-&quot;_);_(@_)"/>
    <numFmt numFmtId="44" formatCode="_(&quot;IDR&quot;* #,##0.00_);_(&quot;IDR&quot;* \(#,##0.00\);_(&quot;IDR&quot;* &quot;-&quot;??_);_(@_)"/>
    <numFmt numFmtId="43" formatCode="_(* #,##0.00_);_(* \(#,##0.00\);_(* &quot;-&quot;??_);_(@_)"/>
    <numFmt numFmtId="164" formatCode="\R\p#,##0_);\(\R\p#,##0\)"/>
    <numFmt numFmtId="165" formatCode="\R\p#,##0_);[Red]\(\R\p#,##0\)"/>
    <numFmt numFmtId="166" formatCode="\R\p#,##0.00_);\(\R\p#,##0.00\)"/>
    <numFmt numFmtId="167" formatCode="\R\p#,##0.00_);[Red]\(\R\p#,##0.00\)"/>
    <numFmt numFmtId="168" formatCode="_(\R\p* #,##0.00_);_(\R\p* \(#,##0.00\);_(\R\p* &quot;-&quot;??_);_(@_)"/>
    <numFmt numFmtId="169" formatCode="_(\R\p* #,##0_);_(\R\p* \(#,##0\);_(\R\p* &quot;-&quot;_);_(@_)"/>
    <numFmt numFmtId="170" formatCode="_-&quot;Rp&quot;* #,##0_-;\-&quot;Rp&quot;* #,##0_-;_-&quot;Rp&quot;* &quot;-&quot;??_-;_-@_-"/>
    <numFmt numFmtId="171" formatCode="_-&quot;Rp&quot;* #,##0.00_-;\-&quot;Rp&quot;* #,##0.00_-;_-&quot;Rp&quot;* &quot;-&quot;??_-;_-@_-"/>
  </numFmts>
  <fonts count="49">
    <font>
      <sz val="10"/>
      <name val="Arial"/>
      <family val="2"/>
    </font>
    <font>
      <sz val="11"/>
      <name val="Calibri"/>
      <family val="2"/>
    </font>
    <font>
      <b/>
      <sz val="14"/>
      <color indexed="18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12"/>
      <color indexed="9"/>
      <name val="Arial"/>
      <family val="2"/>
    </font>
    <font>
      <sz val="8"/>
      <name val="Arial"/>
      <family val="2"/>
    </font>
    <font>
      <sz val="1"/>
      <color indexed="9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3"/>
      <color indexed="54"/>
      <name val="Calibri"/>
      <family val="2"/>
    </font>
    <font>
      <sz val="11"/>
      <color indexed="10"/>
      <name val="Calibri"/>
      <family val="2"/>
    </font>
    <font>
      <b/>
      <sz val="18"/>
      <color indexed="54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rgb="FFFFFFFF"/>
      <name val="Calibri"/>
      <family val="2"/>
    </font>
    <font>
      <i/>
      <sz val="11"/>
      <color rgb="FF7F7F7F"/>
      <name val="Calibri"/>
      <family val="2"/>
    </font>
    <font>
      <u val="single"/>
      <sz val="11"/>
      <color rgb="FF80008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rgb="FF0000FF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53"/>
      </left>
      <right style="medium">
        <color indexed="53"/>
      </right>
      <top style="medium">
        <color indexed="53"/>
      </top>
      <bottom style="medium">
        <color indexed="53"/>
      </bottom>
    </border>
  </borders>
  <cellStyleXfs count="63">
    <xf numFmtId="0" fontId="0" fillId="0" borderId="0" applyFill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5" applyNumberFormat="0" applyFill="0" applyAlignment="0" applyProtection="0"/>
    <xf numFmtId="0" fontId="44" fillId="31" borderId="0" applyNumberFormat="0" applyBorder="0" applyAlignment="0" applyProtection="0"/>
    <xf numFmtId="0" fontId="11" fillId="32" borderId="6" applyNumberFormat="0" applyFont="0" applyAlignment="0" applyProtection="0"/>
    <xf numFmtId="0" fontId="45" fillId="27" borderId="7" applyNumberFormat="0" applyAlignment="0" applyProtection="0"/>
    <xf numFmtId="9" fontId="1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</cellStyleXfs>
  <cellXfs count="17"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9" xfId="0" applyFont="1" applyFill="1" applyBorder="1" applyAlignment="1">
      <alignment horizontal="centerContinuous"/>
    </xf>
    <xf numFmtId="0" fontId="4" fillId="0" borderId="9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Continuous"/>
    </xf>
    <xf numFmtId="0" fontId="6" fillId="33" borderId="9" xfId="0" applyFont="1" applyFill="1" applyBorder="1" applyAlignment="1">
      <alignment horizontal="centerContinuous" vertical="center"/>
    </xf>
    <xf numFmtId="0" fontId="6" fillId="33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Continuous"/>
    </xf>
    <xf numFmtId="0" fontId="8" fillId="0" borderId="0" xfId="0" applyFont="1" applyFill="1" applyAlignment="1">
      <alignment horizontal="center"/>
    </xf>
    <xf numFmtId="0" fontId="9" fillId="34" borderId="9" xfId="0" applyFont="1" applyFill="1" applyBorder="1" applyAlignment="1">
      <alignment horizontal="centerContinuous"/>
    </xf>
    <xf numFmtId="0" fontId="3" fillId="0" borderId="9" xfId="0" applyFont="1" applyFill="1" applyBorder="1" applyAlignment="1">
      <alignment horizontal="center"/>
    </xf>
    <xf numFmtId="0" fontId="10" fillId="35" borderId="9" xfId="0" applyFont="1" applyFill="1" applyBorder="1" applyAlignment="1">
      <alignment horizontal="centerContinuous"/>
    </xf>
    <xf numFmtId="0" fontId="10" fillId="36" borderId="9" xfId="0" applyFont="1" applyFill="1" applyBorder="1" applyAlignment="1">
      <alignment horizontal="centerContinuous"/>
    </xf>
    <xf numFmtId="0" fontId="5" fillId="37" borderId="9" xfId="0" applyFont="1" applyFill="1" applyBorder="1" applyAlignment="1">
      <alignment horizontal="centerContinuous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28"/>
  <sheetViews>
    <sheetView tabSelected="1" zoomScale="130" zoomScaleNormal="130" workbookViewId="0" topLeftCell="A8">
      <selection activeCell="H35" sqref="H35"/>
    </sheetView>
  </sheetViews>
  <sheetFormatPr defaultColWidth="9.140625" defaultRowHeight="12.75"/>
  <cols>
    <col min="1" max="1" width="5.7109375" style="0" bestFit="1" customWidth="1"/>
    <col min="2" max="2" width="13.7109375" style="0" bestFit="1" customWidth="1"/>
    <col min="3" max="3" width="3.7109375" style="0" bestFit="1" customWidth="1"/>
    <col min="4" max="4" width="40.7109375" style="0" bestFit="1" customWidth="1"/>
    <col min="5" max="7" width="8.7109375" style="0" bestFit="1" customWidth="1"/>
    <col min="8" max="8" width="11.7109375" style="0" bestFit="1" customWidth="1"/>
    <col min="9" max="10" width="8.7109375" style="0" bestFit="1" customWidth="1"/>
    <col min="11" max="11" width="0.85546875" style="0" bestFit="1" customWidth="1"/>
    <col min="12" max="12" width="8.7109375" style="0" bestFit="1" customWidth="1"/>
    <col min="13" max="14" width="12.7109375" style="0" bestFit="1" customWidth="1"/>
    <col min="15" max="15" width="0.85546875" style="0" bestFit="1" customWidth="1"/>
    <col min="16" max="18" width="5.7109375" style="0" bestFit="1" customWidth="1"/>
    <col min="19" max="19" width="10.7109375" style="0" bestFit="1" customWidth="1"/>
    <col min="20" max="20" width="5.7109375" style="0" bestFit="1" customWidth="1"/>
    <col min="21" max="22" width="12.7109375" style="0" bestFit="1" customWidth="1"/>
    <col min="23" max="24" width="10.7109375" style="0" bestFit="1" customWidth="1"/>
  </cols>
  <sheetData>
    <row r="1" ht="18">
      <c r="A1" s="1" t="s">
        <v>0</v>
      </c>
    </row>
    <row r="2" ht="12" customHeight="1">
      <c r="A2" s="1"/>
    </row>
    <row r="3" spans="1:4" ht="12.75">
      <c r="A3" s="2" t="s">
        <v>1</v>
      </c>
      <c r="C3" s="2" t="s">
        <v>2</v>
      </c>
      <c r="D3" s="2" t="s">
        <v>3</v>
      </c>
    </row>
    <row r="4" spans="1:4" ht="12.75">
      <c r="A4" s="2" t="s">
        <v>4</v>
      </c>
      <c r="C4" s="2" t="s">
        <v>2</v>
      </c>
      <c r="D4" s="2" t="s">
        <v>5</v>
      </c>
    </row>
    <row r="5" spans="1:4" ht="12.75">
      <c r="A5" s="2" t="s">
        <v>6</v>
      </c>
      <c r="C5" s="2" t="s">
        <v>2</v>
      </c>
      <c r="D5" s="2" t="s">
        <v>7</v>
      </c>
    </row>
    <row r="6" spans="1:18" ht="12.75">
      <c r="A6" s="2" t="s">
        <v>8</v>
      </c>
      <c r="C6" s="2" t="s">
        <v>2</v>
      </c>
      <c r="D6" s="2" t="s">
        <v>9</v>
      </c>
      <c r="P6" s="9" t="s">
        <v>10</v>
      </c>
      <c r="Q6" s="8" t="s">
        <v>2</v>
      </c>
      <c r="R6" s="9" t="s">
        <v>11</v>
      </c>
    </row>
    <row r="7" spans="1:18" ht="12.75">
      <c r="A7" s="2" t="s">
        <v>12</v>
      </c>
      <c r="C7" s="2" t="s">
        <v>2</v>
      </c>
      <c r="D7" s="2">
        <v>1</v>
      </c>
      <c r="P7" s="9" t="s">
        <v>13</v>
      </c>
      <c r="Q7" s="8" t="s">
        <v>2</v>
      </c>
      <c r="R7" s="9" t="s">
        <v>14</v>
      </c>
    </row>
    <row r="8" spans="1:18" ht="12.75">
      <c r="A8" s="2" t="s">
        <v>15</v>
      </c>
      <c r="C8" s="2" t="s">
        <v>2</v>
      </c>
      <c r="D8" s="2" t="s">
        <v>16</v>
      </c>
      <c r="P8" s="9" t="s">
        <v>17</v>
      </c>
      <c r="Q8" s="8" t="s">
        <v>2</v>
      </c>
      <c r="R8" s="9" t="s">
        <v>18</v>
      </c>
    </row>
    <row r="9" spans="1:4" ht="12.75">
      <c r="A9" s="2" t="s">
        <v>19</v>
      </c>
      <c r="C9" s="2" t="s">
        <v>2</v>
      </c>
      <c r="D9" s="2" t="s">
        <v>20</v>
      </c>
    </row>
    <row r="10" spans="1:14" ht="12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24" ht="12.75">
      <c r="A11" s="4" t="s">
        <v>21</v>
      </c>
      <c r="B11" s="4" t="s">
        <v>22</v>
      </c>
      <c r="C11" s="4" t="s">
        <v>23</v>
      </c>
      <c r="D11" s="4" t="s">
        <v>24</v>
      </c>
      <c r="E11" s="3"/>
      <c r="F11" s="3"/>
      <c r="G11" s="3"/>
      <c r="H11" s="3"/>
      <c r="I11" s="3"/>
      <c r="J11" s="10" t="s">
        <v>25</v>
      </c>
      <c r="K11" s="3"/>
      <c r="L11" s="3"/>
      <c r="M11" s="10" t="s">
        <v>26</v>
      </c>
      <c r="N11" s="10"/>
      <c r="U11" s="14" t="s">
        <v>27</v>
      </c>
      <c r="V11" s="14"/>
      <c r="W11" s="14"/>
      <c r="X11" s="14"/>
    </row>
    <row r="12" spans="1:24" ht="12.75">
      <c r="A12" s="3"/>
      <c r="B12" s="3"/>
      <c r="C12" s="3"/>
      <c r="D12" s="3"/>
      <c r="E12" s="5" t="s">
        <v>28</v>
      </c>
      <c r="F12" s="5" t="s">
        <v>29</v>
      </c>
      <c r="G12" s="5" t="s">
        <v>30</v>
      </c>
      <c r="H12" s="5" t="s">
        <v>31</v>
      </c>
      <c r="I12" s="5" t="s">
        <v>32</v>
      </c>
      <c r="J12" s="5" t="s">
        <v>33</v>
      </c>
      <c r="K12" s="11" t="s">
        <v>34</v>
      </c>
      <c r="L12" s="5" t="s">
        <v>35</v>
      </c>
      <c r="M12" s="10" t="s">
        <v>36</v>
      </c>
      <c r="N12" s="10" t="s">
        <v>37</v>
      </c>
      <c r="U12" s="15"/>
      <c r="V12" s="15"/>
      <c r="W12" s="15" t="s">
        <v>38</v>
      </c>
      <c r="X12" s="15"/>
    </row>
    <row r="13" spans="1:24" ht="15.75">
      <c r="A13" s="6" t="s">
        <v>39</v>
      </c>
      <c r="B13" s="6"/>
      <c r="C13" s="6"/>
      <c r="D13" s="6"/>
      <c r="E13" s="7"/>
      <c r="F13" s="7"/>
      <c r="G13" s="7">
        <v>15</v>
      </c>
      <c r="H13" s="7"/>
      <c r="I13" s="7">
        <v>35</v>
      </c>
      <c r="J13" s="6">
        <v>50</v>
      </c>
      <c r="K13" s="11"/>
      <c r="L13" s="12">
        <v>100</v>
      </c>
      <c r="M13" s="7">
        <f>INT(E13)+INT(F13)+INT(G13)+INT(H13)+INT(I13)+INT(J13)</f>
        <v>100</v>
      </c>
      <c r="N13" s="7"/>
      <c r="O13" s="11"/>
      <c r="P13" s="8" t="s">
        <v>10</v>
      </c>
      <c r="Q13" s="8" t="s">
        <v>13</v>
      </c>
      <c r="R13" s="11"/>
      <c r="U13" s="15" t="s">
        <v>40</v>
      </c>
      <c r="V13" s="15" t="s">
        <v>41</v>
      </c>
      <c r="W13" s="15" t="s">
        <v>42</v>
      </c>
      <c r="X13" s="15" t="s">
        <v>43</v>
      </c>
    </row>
    <row r="14" spans="1:24" ht="12.75">
      <c r="A14" s="8">
        <v>1</v>
      </c>
      <c r="B14" s="8">
        <v>152200117</v>
      </c>
      <c r="C14" s="8"/>
      <c r="D14" s="9" t="s">
        <v>44</v>
      </c>
      <c r="E14" s="8"/>
      <c r="F14" s="8"/>
      <c r="G14" s="8">
        <v>75</v>
      </c>
      <c r="H14" s="8"/>
      <c r="I14" s="8">
        <v>80</v>
      </c>
      <c r="J14" s="8">
        <v>80</v>
      </c>
      <c r="K14" s="11"/>
      <c r="L14" s="8">
        <f aca="true" t="shared" si="0" ref="L14:L28">IF(INT(Q14)=0,P14,IF(INT(P14)&gt;INT(Q14),P14,Q14))</f>
        <v>79.25</v>
      </c>
      <c r="M14" s="13"/>
      <c r="N14" s="13"/>
      <c r="O14" s="11" t="s">
        <v>45</v>
      </c>
      <c r="P14" s="8" t="s">
        <v>46</v>
      </c>
      <c r="Q14" s="8">
        <f>IF(L13&gt;0,((E14/L13)*((E13/M13)*100))+((F14/L13)*((F13/M13)*100))+((G14/L13)*((G13/M13)*100))+((H14/L13)*((H13/M13)*100))+((I14/L13)*((I13/M13)*100))+(IF((J14/L13)*((J13/M13)*100)&gt;(K14/L13)*((J13/M13)*100),(J14/L13)*((J13/M13)*100),(K14/L13)*((J13/M13)*100))))</f>
        <v>79.25</v>
      </c>
      <c r="R14" s="11" t="s">
        <v>45</v>
      </c>
      <c r="T14" s="11" t="s">
        <v>45</v>
      </c>
      <c r="U14" s="16" t="s">
        <v>47</v>
      </c>
      <c r="V14" s="16">
        <v>4</v>
      </c>
      <c r="W14" s="16">
        <v>80</v>
      </c>
      <c r="X14" s="16">
        <v>100</v>
      </c>
    </row>
    <row r="15" spans="1:24" ht="12.75">
      <c r="A15" s="8">
        <v>2</v>
      </c>
      <c r="B15" s="8">
        <v>192200260</v>
      </c>
      <c r="C15" s="8"/>
      <c r="D15" s="9" t="s">
        <v>48</v>
      </c>
      <c r="E15" s="8"/>
      <c r="F15" s="8"/>
      <c r="G15" s="8">
        <v>75</v>
      </c>
      <c r="H15" s="8"/>
      <c r="I15" s="8">
        <v>80</v>
      </c>
      <c r="J15" s="8">
        <v>80</v>
      </c>
      <c r="K15" s="11"/>
      <c r="L15" s="8">
        <f t="shared" si="0"/>
        <v>79.25</v>
      </c>
      <c r="M15" s="13"/>
      <c r="N15" s="13"/>
      <c r="O15" s="11" t="s">
        <v>45</v>
      </c>
      <c r="P15" s="8" t="s">
        <v>46</v>
      </c>
      <c r="Q15" s="8">
        <f>IF(L13&gt;0,((E15/L13)*((E13/M13)*100))+((F15/L13)*((F13/M13)*100))+((G15/L13)*((G13/M13)*100))+((H15/L13)*((H13/M13)*100))+((I15/L13)*((I13/M13)*100))+(IF((J15/L13)*((J13/M13)*100)&gt;(K15/L13)*((J13/M13)*100),(J15/L13)*((J13/M13)*100),(K15/L13)*((J13/M13)*100))))</f>
        <v>79.25</v>
      </c>
      <c r="R15" s="11" t="s">
        <v>45</v>
      </c>
      <c r="T15" s="11" t="s">
        <v>45</v>
      </c>
      <c r="U15" s="16" t="s">
        <v>49</v>
      </c>
      <c r="V15" s="16">
        <v>3.5</v>
      </c>
      <c r="W15" s="16">
        <v>75</v>
      </c>
      <c r="X15" s="16">
        <v>79.99</v>
      </c>
    </row>
    <row r="16" spans="1:24" ht="12.75">
      <c r="A16" s="8">
        <v>3</v>
      </c>
      <c r="B16" s="8">
        <v>202200279</v>
      </c>
      <c r="C16" s="8"/>
      <c r="D16" s="9" t="s">
        <v>50</v>
      </c>
      <c r="E16" s="8"/>
      <c r="F16" s="8"/>
      <c r="G16" s="8">
        <v>75</v>
      </c>
      <c r="H16" s="8"/>
      <c r="I16" s="8">
        <v>88</v>
      </c>
      <c r="J16" s="8">
        <v>88</v>
      </c>
      <c r="K16" s="11"/>
      <c r="L16" s="8">
        <f t="shared" si="0"/>
        <v>86.05</v>
      </c>
      <c r="M16" s="13"/>
      <c r="N16" s="13"/>
      <c r="O16" s="11" t="s">
        <v>45</v>
      </c>
      <c r="P16" s="8" t="s">
        <v>46</v>
      </c>
      <c r="Q16" s="8">
        <f>IF(L13&gt;0,((E16/L13)*((E13/M13)*100))+((F16/L13)*((F13/M13)*100))+((G16/L13)*((G13/M13)*100))+((H16/L13)*((H13/M13)*100))+((I16/L13)*((I13/M13)*100))+(IF((J16/L13)*((J13/M13)*100)&gt;(K16/L13)*((J13/M13)*100),(J16/L13)*((J13/M13)*100),(K16/L13)*((J13/M13)*100))))</f>
        <v>86.05</v>
      </c>
      <c r="R16" s="11" t="s">
        <v>45</v>
      </c>
      <c r="T16" s="11" t="s">
        <v>45</v>
      </c>
      <c r="U16" s="16" t="s">
        <v>51</v>
      </c>
      <c r="V16" s="16">
        <v>3</v>
      </c>
      <c r="W16" s="16">
        <v>70</v>
      </c>
      <c r="X16" s="16">
        <v>74.99</v>
      </c>
    </row>
    <row r="17" spans="1:24" ht="12.75">
      <c r="A17" s="8">
        <v>4</v>
      </c>
      <c r="B17" s="8">
        <v>202200280</v>
      </c>
      <c r="C17" s="8"/>
      <c r="D17" s="9" t="s">
        <v>52</v>
      </c>
      <c r="E17" s="8"/>
      <c r="F17" s="8"/>
      <c r="G17" s="8">
        <v>75</v>
      </c>
      <c r="H17" s="8"/>
      <c r="I17" s="8">
        <v>80</v>
      </c>
      <c r="J17" s="8">
        <v>80</v>
      </c>
      <c r="K17" s="11"/>
      <c r="L17" s="8">
        <f t="shared" si="0"/>
        <v>79.25</v>
      </c>
      <c r="M17" s="13"/>
      <c r="N17" s="13"/>
      <c r="O17" s="11" t="s">
        <v>45</v>
      </c>
      <c r="P17" s="8" t="s">
        <v>46</v>
      </c>
      <c r="Q17" s="8">
        <f>IF(L13&gt;0,((E17/L13)*((E13/M13)*100))+((F17/L13)*((F13/M13)*100))+((G17/L13)*((G13/M13)*100))+((H17/L13)*((H13/M13)*100))+((I17/L13)*((I13/M13)*100))+(IF((J17/L13)*((J13/M13)*100)&gt;(K17/L13)*((J13/M13)*100),(J17/L13)*((J13/M13)*100),(K17/L13)*((J13/M13)*100))))</f>
        <v>79.25</v>
      </c>
      <c r="R17" s="11" t="s">
        <v>45</v>
      </c>
      <c r="T17" s="11" t="s">
        <v>45</v>
      </c>
      <c r="U17" s="16" t="s">
        <v>53</v>
      </c>
      <c r="V17" s="16">
        <v>2.5</v>
      </c>
      <c r="W17" s="16">
        <v>65</v>
      </c>
      <c r="X17" s="16">
        <v>69.99</v>
      </c>
    </row>
    <row r="18" spans="1:24" ht="12.75">
      <c r="A18" s="8">
        <v>5</v>
      </c>
      <c r="B18" s="8">
        <v>202200281</v>
      </c>
      <c r="C18" s="8"/>
      <c r="D18" s="9" t="s">
        <v>54</v>
      </c>
      <c r="E18" s="8"/>
      <c r="F18" s="8"/>
      <c r="G18" s="8">
        <v>75</v>
      </c>
      <c r="H18" s="8"/>
      <c r="I18" s="8">
        <v>80</v>
      </c>
      <c r="J18" s="8">
        <v>80</v>
      </c>
      <c r="K18" s="11"/>
      <c r="L18" s="8">
        <f t="shared" si="0"/>
        <v>79.25</v>
      </c>
      <c r="M18" s="13"/>
      <c r="N18" s="13"/>
      <c r="O18" s="11" t="s">
        <v>45</v>
      </c>
      <c r="P18" s="8" t="s">
        <v>46</v>
      </c>
      <c r="Q18" s="8">
        <f>IF(L13&gt;0,((E18/L13)*((E13/M13)*100))+((F18/L13)*((F13/M13)*100))+((G18/L13)*((G13/M13)*100))+((H18/L13)*((H13/M13)*100))+((I18/L13)*((I13/M13)*100))+(IF((J18/L13)*((J13/M13)*100)&gt;(K18/L13)*((J13/M13)*100),(J18/L13)*((J13/M13)*100),(K18/L13)*((J13/M13)*100))))</f>
        <v>79.25</v>
      </c>
      <c r="R18" s="11" t="s">
        <v>45</v>
      </c>
      <c r="T18" s="11" t="s">
        <v>45</v>
      </c>
      <c r="U18" s="16" t="s">
        <v>55</v>
      </c>
      <c r="V18" s="16">
        <v>2</v>
      </c>
      <c r="W18" s="16">
        <v>60</v>
      </c>
      <c r="X18" s="16">
        <v>64.99</v>
      </c>
    </row>
    <row r="19" spans="1:24" ht="12.75">
      <c r="A19" s="8">
        <v>6</v>
      </c>
      <c r="B19" s="8">
        <v>202200282</v>
      </c>
      <c r="C19" s="8"/>
      <c r="D19" s="9" t="s">
        <v>56</v>
      </c>
      <c r="E19" s="8"/>
      <c r="F19" s="8"/>
      <c r="G19" s="8">
        <v>75</v>
      </c>
      <c r="H19" s="8"/>
      <c r="I19" s="8">
        <v>85</v>
      </c>
      <c r="J19" s="8">
        <v>85</v>
      </c>
      <c r="K19" s="11"/>
      <c r="L19" s="8">
        <f t="shared" si="0"/>
        <v>83.5</v>
      </c>
      <c r="M19" s="13"/>
      <c r="N19" s="13"/>
      <c r="O19" s="11" t="s">
        <v>45</v>
      </c>
      <c r="P19" s="8" t="s">
        <v>46</v>
      </c>
      <c r="Q19" s="8">
        <f>IF(L13&gt;0,((E19/L13)*((E13/M13)*100))+((F19/L13)*((F13/M13)*100))+((G19/L13)*((G13/M13)*100))+((H19/L13)*((H13/M13)*100))+((I19/L13)*((I13/M13)*100))+(IF((J19/L13)*((J13/M13)*100)&gt;(K19/L13)*((J13/M13)*100),(J19/L13)*((J13/M13)*100),(K19/L13)*((J13/M13)*100))))</f>
        <v>83.5</v>
      </c>
      <c r="R19" s="11" t="s">
        <v>45</v>
      </c>
      <c r="T19" s="11" t="s">
        <v>45</v>
      </c>
      <c r="U19" s="16" t="s">
        <v>57</v>
      </c>
      <c r="V19" s="16">
        <v>1</v>
      </c>
      <c r="W19" s="16">
        <v>50</v>
      </c>
      <c r="X19" s="16">
        <v>59.99</v>
      </c>
    </row>
    <row r="20" spans="1:24" ht="12.75">
      <c r="A20" s="8">
        <v>7</v>
      </c>
      <c r="B20" s="8">
        <v>202200283</v>
      </c>
      <c r="C20" s="8"/>
      <c r="D20" s="9" t="s">
        <v>58</v>
      </c>
      <c r="E20" s="8"/>
      <c r="F20" s="8"/>
      <c r="G20" s="8">
        <v>75</v>
      </c>
      <c r="H20" s="8"/>
      <c r="I20" s="8">
        <v>80</v>
      </c>
      <c r="J20" s="8">
        <v>80</v>
      </c>
      <c r="K20" s="11"/>
      <c r="L20" s="8">
        <f t="shared" si="0"/>
        <v>79.25</v>
      </c>
      <c r="M20" s="13"/>
      <c r="N20" s="13"/>
      <c r="O20" s="11" t="s">
        <v>45</v>
      </c>
      <c r="P20" s="8" t="s">
        <v>46</v>
      </c>
      <c r="Q20" s="8">
        <f>IF(L13&gt;0,((E20/L13)*((E13/M13)*100))+((F20/L13)*((F13/M13)*100))+((G20/L13)*((G13/M13)*100))+((H20/L13)*((H13/M13)*100))+((I20/L13)*((I13/M13)*100))+(IF((J20/L13)*((J13/M13)*100)&gt;(K20/L13)*((J13/M13)*100),(J20/L13)*((J13/M13)*100),(K20/L13)*((J13/M13)*100))))</f>
        <v>79.25</v>
      </c>
      <c r="R20" s="11" t="s">
        <v>45</v>
      </c>
      <c r="T20" s="11" t="s">
        <v>45</v>
      </c>
      <c r="U20" s="16" t="s">
        <v>59</v>
      </c>
      <c r="V20" s="16" t="s">
        <v>46</v>
      </c>
      <c r="W20" s="16" t="s">
        <v>46</v>
      </c>
      <c r="X20" s="16">
        <v>49.99</v>
      </c>
    </row>
    <row r="21" spans="1:20" ht="12.75">
      <c r="A21" s="8">
        <v>8</v>
      </c>
      <c r="B21" s="8">
        <v>202200284</v>
      </c>
      <c r="C21" s="8"/>
      <c r="D21" s="9" t="s">
        <v>60</v>
      </c>
      <c r="E21" s="8"/>
      <c r="F21" s="8"/>
      <c r="G21" s="8">
        <v>75</v>
      </c>
      <c r="H21" s="8"/>
      <c r="I21" s="8">
        <v>85</v>
      </c>
      <c r="J21" s="8">
        <v>85</v>
      </c>
      <c r="K21" s="11"/>
      <c r="L21" s="8">
        <f t="shared" si="0"/>
        <v>83.5</v>
      </c>
      <c r="M21" s="13"/>
      <c r="N21" s="13"/>
      <c r="O21" s="11" t="s">
        <v>45</v>
      </c>
      <c r="P21" s="8" t="s">
        <v>46</v>
      </c>
      <c r="Q21" s="8">
        <f>IF(L13&gt;0,((E21/L13)*((E13/M13)*100))+((F21/L13)*((F13/M13)*100))+((G21/L13)*((G13/M13)*100))+((H21/L13)*((H13/M13)*100))+((I21/L13)*((I13/M13)*100))+(IF((J21/L13)*((J13/M13)*100)&gt;(K21/L13)*((J13/M13)*100),(J21/L13)*((J13/M13)*100),(K21/L13)*((J13/M13)*100))))</f>
        <v>83.5</v>
      </c>
      <c r="R21" s="11" t="s">
        <v>45</v>
      </c>
      <c r="T21" s="11" t="s">
        <v>45</v>
      </c>
    </row>
    <row r="22" spans="1:20" ht="12.75">
      <c r="A22" s="8">
        <v>9</v>
      </c>
      <c r="B22" s="8">
        <v>202200285</v>
      </c>
      <c r="C22" s="8"/>
      <c r="D22" s="9" t="s">
        <v>61</v>
      </c>
      <c r="E22" s="8"/>
      <c r="F22" s="8"/>
      <c r="G22" s="8">
        <v>75</v>
      </c>
      <c r="H22" s="8"/>
      <c r="I22" s="8">
        <v>84</v>
      </c>
      <c r="J22" s="8">
        <v>84</v>
      </c>
      <c r="K22" s="11"/>
      <c r="L22" s="8">
        <f t="shared" si="0"/>
        <v>82.65</v>
      </c>
      <c r="M22" s="13"/>
      <c r="N22" s="13"/>
      <c r="O22" s="11" t="s">
        <v>45</v>
      </c>
      <c r="P22" s="8" t="s">
        <v>46</v>
      </c>
      <c r="Q22" s="8">
        <f>IF(L13&gt;0,((E22/L13)*((E13/M13)*100))+((F22/L13)*((F13/M13)*100))+((G22/L13)*((G13/M13)*100))+((H22/L13)*((H13/M13)*100))+((I22/L13)*((I13/M13)*100))+(IF((J22/L13)*((J13/M13)*100)&gt;(K22/L13)*((J13/M13)*100),(J22/L13)*((J13/M13)*100),(K22/L13)*((J13/M13)*100))))</f>
        <v>82.65</v>
      </c>
      <c r="R22" s="11" t="s">
        <v>45</v>
      </c>
      <c r="T22" s="11" t="s">
        <v>45</v>
      </c>
    </row>
    <row r="23" spans="1:20" ht="12.75">
      <c r="A23" s="8">
        <v>10</v>
      </c>
      <c r="B23" s="8">
        <v>202200286</v>
      </c>
      <c r="C23" s="8"/>
      <c r="D23" s="9" t="s">
        <v>62</v>
      </c>
      <c r="E23" s="8"/>
      <c r="F23" s="8"/>
      <c r="G23" s="8">
        <v>75</v>
      </c>
      <c r="H23" s="8"/>
      <c r="I23" s="8">
        <v>80</v>
      </c>
      <c r="J23" s="8">
        <v>80</v>
      </c>
      <c r="K23" s="11"/>
      <c r="L23" s="8">
        <f t="shared" si="0"/>
        <v>79.25</v>
      </c>
      <c r="M23" s="13"/>
      <c r="N23" s="13"/>
      <c r="O23" s="11" t="s">
        <v>45</v>
      </c>
      <c r="P23" s="8" t="s">
        <v>46</v>
      </c>
      <c r="Q23" s="8">
        <f>IF(L13&gt;0,((E23/L13)*((E13/M13)*100))+((F23/L13)*((F13/M13)*100))+((G23/L13)*((G13/M13)*100))+((H23/L13)*((H13/M13)*100))+((I23/L13)*((I13/M13)*100))+(IF((J23/L13)*((J13/M13)*100)&gt;(K23/L13)*((J13/M13)*100),(J23/L13)*((J13/M13)*100),(K23/L13)*((J13/M13)*100))))</f>
        <v>79.25</v>
      </c>
      <c r="R23" s="11" t="s">
        <v>45</v>
      </c>
      <c r="T23" s="11" t="s">
        <v>45</v>
      </c>
    </row>
    <row r="24" spans="1:20" ht="12.75">
      <c r="A24" s="8">
        <v>11</v>
      </c>
      <c r="B24" s="8">
        <v>202200287</v>
      </c>
      <c r="C24" s="8"/>
      <c r="D24" s="9" t="s">
        <v>63</v>
      </c>
      <c r="E24" s="8"/>
      <c r="F24" s="8"/>
      <c r="G24" s="8">
        <v>75</v>
      </c>
      <c r="H24" s="8"/>
      <c r="I24" s="8">
        <v>85</v>
      </c>
      <c r="J24" s="8">
        <v>85</v>
      </c>
      <c r="K24" s="11"/>
      <c r="L24" s="8">
        <f t="shared" si="0"/>
        <v>83.5</v>
      </c>
      <c r="M24" s="13"/>
      <c r="N24" s="13"/>
      <c r="O24" s="11" t="s">
        <v>45</v>
      </c>
      <c r="P24" s="8" t="s">
        <v>46</v>
      </c>
      <c r="Q24" s="8">
        <f>IF(L13&gt;0,((E24/L13)*((E13/M13)*100))+((F24/L13)*((F13/M13)*100))+((G24/L13)*((G13/M13)*100))+((H24/L13)*((H13/M13)*100))+((I24/L13)*((I13/M13)*100))+(IF((J24/L13)*((J13/M13)*100)&gt;(K24/L13)*((J13/M13)*100),(J24/L13)*((J13/M13)*100),(K24/L13)*((J13/M13)*100))))</f>
        <v>83.5</v>
      </c>
      <c r="R24" s="11" t="s">
        <v>45</v>
      </c>
      <c r="T24" s="11" t="s">
        <v>45</v>
      </c>
    </row>
    <row r="25" spans="1:20" ht="12.75">
      <c r="A25" s="8">
        <v>12</v>
      </c>
      <c r="B25" s="8">
        <v>202200290</v>
      </c>
      <c r="C25" s="8"/>
      <c r="D25" s="9" t="s">
        <v>64</v>
      </c>
      <c r="E25" s="8"/>
      <c r="F25" s="8"/>
      <c r="G25" s="8">
        <v>75</v>
      </c>
      <c r="H25" s="8"/>
      <c r="I25" s="8">
        <v>83</v>
      </c>
      <c r="J25" s="8">
        <v>83</v>
      </c>
      <c r="K25" s="11"/>
      <c r="L25" s="8">
        <f t="shared" si="0"/>
        <v>81.8</v>
      </c>
      <c r="M25" s="13"/>
      <c r="N25" s="13"/>
      <c r="O25" s="11" t="s">
        <v>45</v>
      </c>
      <c r="P25" s="8" t="s">
        <v>46</v>
      </c>
      <c r="Q25" s="8">
        <f>IF(L13&gt;0,((E25/L13)*((E13/M13)*100))+((F25/L13)*((F13/M13)*100))+((G25/L13)*((G13/M13)*100))+((H25/L13)*((H13/M13)*100))+((I25/L13)*((I13/M13)*100))+(IF((J25/L13)*((J13/M13)*100)&gt;(K25/L13)*((J13/M13)*100),(J25/L13)*((J13/M13)*100),(K25/L13)*((J13/M13)*100))))</f>
        <v>81.8</v>
      </c>
      <c r="R25" s="11" t="s">
        <v>45</v>
      </c>
      <c r="T25" s="11" t="s">
        <v>45</v>
      </c>
    </row>
    <row r="26" spans="1:20" ht="12.75">
      <c r="A26" s="8">
        <v>13</v>
      </c>
      <c r="B26" s="8">
        <v>202200291</v>
      </c>
      <c r="C26" s="8"/>
      <c r="D26" s="9" t="s">
        <v>65</v>
      </c>
      <c r="E26" s="8"/>
      <c r="F26" s="8"/>
      <c r="G26" s="8">
        <v>75</v>
      </c>
      <c r="H26" s="8"/>
      <c r="I26" s="8">
        <v>80</v>
      </c>
      <c r="J26" s="8">
        <v>80</v>
      </c>
      <c r="K26" s="11"/>
      <c r="L26" s="8">
        <f t="shared" si="0"/>
        <v>79.25</v>
      </c>
      <c r="M26" s="13"/>
      <c r="N26" s="13"/>
      <c r="O26" s="11" t="s">
        <v>45</v>
      </c>
      <c r="P26" s="8" t="s">
        <v>46</v>
      </c>
      <c r="Q26" s="8">
        <f>IF(L13&gt;0,((E26/L13)*((E13/M13)*100))+((F26/L13)*((F13/M13)*100))+((G26/L13)*((G13/M13)*100))+((H26/L13)*((H13/M13)*100))+((I26/L13)*((I13/M13)*100))+(IF((J26/L13)*((J13/M13)*100)&gt;(K26/L13)*((J13/M13)*100),(J26/L13)*((J13/M13)*100),(K26/L13)*((J13/M13)*100))))</f>
        <v>79.25</v>
      </c>
      <c r="R26" s="11" t="s">
        <v>45</v>
      </c>
      <c r="T26" s="11" t="s">
        <v>45</v>
      </c>
    </row>
    <row r="27" spans="1:20" ht="12.75">
      <c r="A27" s="8">
        <v>14</v>
      </c>
      <c r="B27" s="8">
        <v>202200292</v>
      </c>
      <c r="C27" s="8"/>
      <c r="D27" s="9" t="s">
        <v>66</v>
      </c>
      <c r="E27" s="8"/>
      <c r="F27" s="8"/>
      <c r="G27" s="8">
        <v>75</v>
      </c>
      <c r="H27" s="8"/>
      <c r="I27" s="8">
        <v>80</v>
      </c>
      <c r="J27" s="8">
        <v>80</v>
      </c>
      <c r="K27" s="11"/>
      <c r="L27" s="8">
        <f t="shared" si="0"/>
        <v>79.25</v>
      </c>
      <c r="M27" s="13"/>
      <c r="N27" s="13"/>
      <c r="O27" s="11" t="s">
        <v>45</v>
      </c>
      <c r="P27" s="8" t="s">
        <v>46</v>
      </c>
      <c r="Q27" s="8">
        <f>IF(L13&gt;0,((E27/L13)*((E13/M13)*100))+((F27/L13)*((F13/M13)*100))+((G27/L13)*((G13/M13)*100))+((H27/L13)*((H13/M13)*100))+((I27/L13)*((I13/M13)*100))+(IF((J27/L13)*((J13/M13)*100)&gt;(K27/L13)*((J13/M13)*100),(J27/L13)*((J13/M13)*100),(K27/L13)*((J13/M13)*100))))</f>
        <v>79.25</v>
      </c>
      <c r="R27" s="11" t="s">
        <v>45</v>
      </c>
      <c r="T27" s="11" t="s">
        <v>45</v>
      </c>
    </row>
    <row r="28" spans="1:20" ht="12.75">
      <c r="A28" s="8">
        <v>15</v>
      </c>
      <c r="B28" s="8">
        <v>202200294</v>
      </c>
      <c r="C28" s="8"/>
      <c r="D28" s="9" t="s">
        <v>67</v>
      </c>
      <c r="E28" s="8"/>
      <c r="F28" s="8"/>
      <c r="G28" s="8">
        <v>75</v>
      </c>
      <c r="H28" s="8"/>
      <c r="I28" s="8">
        <v>80</v>
      </c>
      <c r="J28" s="8">
        <v>80</v>
      </c>
      <c r="K28" s="11"/>
      <c r="L28" s="8">
        <f t="shared" si="0"/>
        <v>79.25</v>
      </c>
      <c r="M28" s="13"/>
      <c r="N28" s="13"/>
      <c r="O28" s="11" t="s">
        <v>45</v>
      </c>
      <c r="P28" s="8" t="s">
        <v>46</v>
      </c>
      <c r="Q28" s="8">
        <f>IF(L13&gt;0,((E28/L13)*((E13/M13)*100))+((F28/L13)*((F13/M13)*100))+((G28/L13)*((G13/M13)*100))+((H28/L13)*((H13/M13)*100))+((I28/L13)*((I13/M13)*100))+(IF((J28/L13)*((J13/M13)*100)&gt;(K28/L13)*((J13/M13)*100),(J28/L13)*((J13/M13)*100),(K28/L13)*((J13/M13)*100))))</f>
        <v>79.25</v>
      </c>
      <c r="R28" s="11" t="s">
        <v>45</v>
      </c>
      <c r="T28" s="11" t="s">
        <v>45</v>
      </c>
    </row>
  </sheetData>
  <sheetProtection/>
  <printOptions gridLines="1"/>
  <pageMargins left="0.75" right="0.75" top="1" bottom="1" header="0.5" footer="0.5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 Office User</cp:lastModifiedBy>
  <dcterms:created xsi:type="dcterms:W3CDTF">2023-08-01T06:47:44Z</dcterms:created>
  <dcterms:modified xsi:type="dcterms:W3CDTF">2023-08-08T07:28:52Z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717E618D7E4C4BA3B6E214322EE75FFE</vt:lpwstr>
  </property>
  <property fmtid="{D5CDD505-2E9C-101B-9397-08002B2CF9AE}" pid="3" name="KSOProductBuildVer">
    <vt:lpwstr>1033-11.2.0.10382</vt:lpwstr>
  </property>
</Properties>
</file>